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555" windowHeight="120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<sst xmlns="http://schemas.openxmlformats.org/spreadsheetml/2006/main" count="184" uniqueCount="169">
  <si>
    <t>w zł</t>
  </si>
  <si>
    <t>Dział</t>
  </si>
  <si>
    <t>Rozdzial</t>
  </si>
  <si>
    <t>Wyszczególnienie</t>
  </si>
  <si>
    <t>Projekt na 2009  r</t>
  </si>
  <si>
    <t>010</t>
  </si>
  <si>
    <t>Rolnictwo i łowiectwo</t>
  </si>
  <si>
    <t>01010</t>
  </si>
  <si>
    <t>01030</t>
  </si>
  <si>
    <t>400</t>
  </si>
  <si>
    <t>40001</t>
  </si>
  <si>
    <t>40002</t>
  </si>
  <si>
    <t>600</t>
  </si>
  <si>
    <t>60004</t>
  </si>
  <si>
    <t>Lokalny transport zbiorowy</t>
  </si>
  <si>
    <t>60014</t>
  </si>
  <si>
    <t>60016</t>
  </si>
  <si>
    <t>60017</t>
  </si>
  <si>
    <t>60078</t>
  </si>
  <si>
    <t>700</t>
  </si>
  <si>
    <t>Gospodarka mieszkaniowa</t>
  </si>
  <si>
    <t>70005</t>
  </si>
  <si>
    <t>70095</t>
  </si>
  <si>
    <t>710</t>
  </si>
  <si>
    <t>Działalność usługowa</t>
  </si>
  <si>
    <t>71004</t>
  </si>
  <si>
    <t>71035</t>
  </si>
  <si>
    <t>750</t>
  </si>
  <si>
    <t>Administracja publiczna</t>
  </si>
  <si>
    <t>75011</t>
  </si>
  <si>
    <t>75022</t>
  </si>
  <si>
    <t>75023</t>
  </si>
  <si>
    <t>75075</t>
  </si>
  <si>
    <t>75095</t>
  </si>
  <si>
    <t>751</t>
  </si>
  <si>
    <t>Urzędy naczelnych organów władzy państwowej , kontroli i ochrony prawa oraz sądownictwa</t>
  </si>
  <si>
    <t>75101</t>
  </si>
  <si>
    <t>752</t>
  </si>
  <si>
    <t>Obrona narodowa</t>
  </si>
  <si>
    <t>75212</t>
  </si>
  <si>
    <t>754</t>
  </si>
  <si>
    <t>75412</t>
  </si>
  <si>
    <t>75414</t>
  </si>
  <si>
    <t>75421</t>
  </si>
  <si>
    <t>756</t>
  </si>
  <si>
    <t>Dochody od osób prawnych, od osób fiz. i od innych jednostek nieposiadających osobowości prawnej oraz wydatki związane z ich poborem</t>
  </si>
  <si>
    <t>75647</t>
  </si>
  <si>
    <t>757</t>
  </si>
  <si>
    <t>Obsługa długu publicznego</t>
  </si>
  <si>
    <t>75702</t>
  </si>
  <si>
    <t>758</t>
  </si>
  <si>
    <t>Różne rozliczenia</t>
  </si>
  <si>
    <t>75818</t>
  </si>
  <si>
    <t>801</t>
  </si>
  <si>
    <t>Oświata i wychowanie</t>
  </si>
  <si>
    <t>80101</t>
  </si>
  <si>
    <t>80104</t>
  </si>
  <si>
    <t>80110</t>
  </si>
  <si>
    <t>80113</t>
  </si>
  <si>
    <t>80146</t>
  </si>
  <si>
    <t>80195</t>
  </si>
  <si>
    <t>851</t>
  </si>
  <si>
    <t>Ochrona zdrowia</t>
  </si>
  <si>
    <t>85153</t>
  </si>
  <si>
    <t>85154</t>
  </si>
  <si>
    <t>852</t>
  </si>
  <si>
    <t>Pomoc społeczna</t>
  </si>
  <si>
    <t>85202</t>
  </si>
  <si>
    <t>85212</t>
  </si>
  <si>
    <t>85213</t>
  </si>
  <si>
    <t>85214</t>
  </si>
  <si>
    <t>85215</t>
  </si>
  <si>
    <t>85219</t>
  </si>
  <si>
    <t>85228</t>
  </si>
  <si>
    <t>85295</t>
  </si>
  <si>
    <t>854</t>
  </si>
  <si>
    <t>Edukacyjna opieka wychowawcza</t>
  </si>
  <si>
    <t>85401</t>
  </si>
  <si>
    <t>85415</t>
  </si>
  <si>
    <t>900</t>
  </si>
  <si>
    <t>90001</t>
  </si>
  <si>
    <t>90015</t>
  </si>
  <si>
    <t>921</t>
  </si>
  <si>
    <t>Kultura i ochrona dziedzictwa narodowego</t>
  </si>
  <si>
    <t>92109</t>
  </si>
  <si>
    <t>92116</t>
  </si>
  <si>
    <t>926</t>
  </si>
  <si>
    <t>Kultura fizyczna i sport</t>
  </si>
  <si>
    <t>92605</t>
  </si>
  <si>
    <t>92695</t>
  </si>
  <si>
    <t>Ogółem</t>
  </si>
  <si>
    <t>bieżące</t>
  </si>
  <si>
    <t>majątkowe</t>
  </si>
  <si>
    <t>Załącznik nr 2</t>
  </si>
  <si>
    <t>Pozostała działalność                        (Izby rolnicze)</t>
  </si>
  <si>
    <t>Dostarczenie ciepła</t>
  </si>
  <si>
    <t xml:space="preserve">Drogi publiczne  </t>
  </si>
  <si>
    <t xml:space="preserve">Drogi publiczne  gminne </t>
  </si>
  <si>
    <t>Drogi wewnętrzne</t>
  </si>
  <si>
    <t>Usuwanie skutków klęsk żywiołowych</t>
  </si>
  <si>
    <t>Pozostała działalność</t>
  </si>
  <si>
    <t xml:space="preserve">Plany zagospodarowania przestrzennego </t>
  </si>
  <si>
    <t xml:space="preserve">Cmentarze </t>
  </si>
  <si>
    <t>Rady gmin</t>
  </si>
  <si>
    <t>w tym diety radnych</t>
  </si>
  <si>
    <t>Urzędy gmin</t>
  </si>
  <si>
    <t xml:space="preserve">Urzędy wojewódzkie </t>
  </si>
  <si>
    <t xml:space="preserve">Pozostała działalność </t>
  </si>
  <si>
    <t>Promocja gminy</t>
  </si>
  <si>
    <t xml:space="preserve">Pozostałe wydatki obronne </t>
  </si>
  <si>
    <t>Ochotnicze Straże Pożarne</t>
  </si>
  <si>
    <t xml:space="preserve">Obrona cywilna </t>
  </si>
  <si>
    <t xml:space="preserve">Zarzadzanie kryzysowe </t>
  </si>
  <si>
    <t>w tym prowizje</t>
  </si>
  <si>
    <t xml:space="preserve">rezerwy ogólne i celowe </t>
  </si>
  <si>
    <t>Bezpieczeństwo publiczne              i ochrona przeciwpożarowa</t>
  </si>
  <si>
    <t xml:space="preserve">Szkoły podstawowe </t>
  </si>
  <si>
    <t xml:space="preserve">Przedszkola </t>
  </si>
  <si>
    <t xml:space="preserve">Gimnazja </t>
  </si>
  <si>
    <t xml:space="preserve">Dowożenie uczniów do szkół </t>
  </si>
  <si>
    <t>80114</t>
  </si>
  <si>
    <t>Obsługa finansowa</t>
  </si>
  <si>
    <t xml:space="preserve">Dokształcanie i doskonalenie nauczycieli </t>
  </si>
  <si>
    <t>80148</t>
  </si>
  <si>
    <t>Stołówki szkolne</t>
  </si>
  <si>
    <t>Przeciwdziałanie narkomanii</t>
  </si>
  <si>
    <t xml:space="preserve">Przeciwdziałanie alkoholizmowi </t>
  </si>
  <si>
    <t xml:space="preserve">Domy pomocy społecznej </t>
  </si>
  <si>
    <t>Skł na ubez.zdrowotne opł za os. pobier.św.z pom.sp.,niektóre św. rodzinne oraz za osoby uczestniczace w zajęciach w centrum integr. społecz.</t>
  </si>
  <si>
    <t xml:space="preserve">Dodatki mieszkaniowe </t>
  </si>
  <si>
    <t xml:space="preserve">Ośrodki pomocy społecznej </t>
  </si>
  <si>
    <t xml:space="preserve">Usługi opiekuńcze i specjal. usł opiekuńcze </t>
  </si>
  <si>
    <t xml:space="preserve">Świetlice szkolne </t>
  </si>
  <si>
    <t>Stypendia</t>
  </si>
  <si>
    <t>Gospodarka komunalna                  i ochrona środowiska</t>
  </si>
  <si>
    <t>Oświetlenie ulic, placów i dróg</t>
  </si>
  <si>
    <t xml:space="preserve">Domy i ośrodki kultury , świetlice kluby </t>
  </si>
  <si>
    <t xml:space="preserve">Biblioteki </t>
  </si>
  <si>
    <t>92120</t>
  </si>
  <si>
    <t>Ochrona zabytków i opieka nad zabytkami</t>
  </si>
  <si>
    <t>92601</t>
  </si>
  <si>
    <t>Obiekty sportowe</t>
  </si>
  <si>
    <t xml:space="preserve">Zadania w zakresie kultury fizycznej i sportu </t>
  </si>
  <si>
    <t xml:space="preserve">Dostarczanie wody </t>
  </si>
  <si>
    <t>Wydatki budżetu gminy Janowice Wielkie na 2009 rok w podziale na działy                              i rozdziały klasyfikacji budżetowej</t>
  </si>
  <si>
    <t>Infrastruktura wodociągowa wsi</t>
  </si>
  <si>
    <t>w tym wynagrodzenia                   i pochodne</t>
  </si>
  <si>
    <t>w tym wynagrodzenia                    i pochodne</t>
  </si>
  <si>
    <t xml:space="preserve">Gospodarka gruntami                    i nieruchomościami </t>
  </si>
  <si>
    <t>w tym wynagrodzenia                     i pochodne</t>
  </si>
  <si>
    <t>w tym wynagrodzenia                  i pochodne</t>
  </si>
  <si>
    <t xml:space="preserve">w tym wynagrodzenia                    i pochodne </t>
  </si>
  <si>
    <t xml:space="preserve">Urzędy naczelnych organów władzy państwowej, kontroli             i ochrony prawa </t>
  </si>
  <si>
    <t xml:space="preserve">Pobór podatków, opłat                   i niepodatkowych należności budżetowych </t>
  </si>
  <si>
    <t xml:space="preserve">Obsługa kredytu i pożyczek jednostek samorządu terytorialnego </t>
  </si>
  <si>
    <t xml:space="preserve">Gospodarka ściekowa                     i ochrona wód </t>
  </si>
  <si>
    <t>w tym wynagrodzenia                      i pochodne</t>
  </si>
  <si>
    <t>w tym wynagrodzenia                            i pochodne</t>
  </si>
  <si>
    <t xml:space="preserve">Zasiłki i pomoc w naturze oraz skł  na ubezp emeryt.i rentowe </t>
  </si>
  <si>
    <t xml:space="preserve">Świadczenia rodzinne ,zaliczka alimentacyjna oraz składki na ubezp.emerytalne  i rentowe               z ubezp. społecznego </t>
  </si>
  <si>
    <t>w tym wynagrodzenia                        i pochodne</t>
  </si>
  <si>
    <t xml:space="preserve">w tym wynagrodzenia                     i pochodne </t>
  </si>
  <si>
    <t xml:space="preserve">Wytwarzanie i zaopatrywanie w energie elektryczna, gaz           i wodę </t>
  </si>
  <si>
    <t>Przewidy-wane wykonanie 2008r</t>
  </si>
  <si>
    <t>Transport i łączność</t>
  </si>
  <si>
    <t>75495</t>
  </si>
  <si>
    <t>Pozostałe wydatki na bezpieczeństwo publiczne</t>
  </si>
  <si>
    <t>do uchwały nr XXVIII/106/2009             Rady Gminy  Janowice Wielkie</t>
  </si>
  <si>
    <t xml:space="preserve"> z dn. 23.01.2009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</si>
</sst>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#,##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 CE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1">
      <alignment/>
      <protection/>
    </xf>
    <xf numFmtId="3" fontId="4" fillId="0" borderId="10" xfId="51" applyNumberFormat="1" applyFont="1" applyFill="1" applyBorder="1" applyAlignment="1">
      <alignment horizontal="center" vertical="center" wrapText="1"/>
      <protection/>
    </xf>
    <xf numFmtId="10" fontId="4" fillId="0" borderId="10" xfId="51" applyNumberFormat="1" applyFont="1" applyFill="1" applyBorder="1" applyAlignment="1">
      <alignment horizontal="center" vertical="center" wrapText="1"/>
      <protection/>
    </xf>
    <xf numFmtId="49" fontId="4" fillId="33" borderId="11" xfId="51" applyNumberFormat="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3" fontId="4" fillId="33" borderId="11" xfId="51" applyNumberFormat="1" applyFont="1" applyFill="1" applyBorder="1" applyAlignment="1">
      <alignment horizontal="center" vertical="center" wrapText="1"/>
      <protection/>
    </xf>
    <xf numFmtId="1" fontId="4" fillId="33" borderId="11" xfId="54" applyNumberFormat="1" applyFont="1" applyFill="1" applyBorder="1" applyAlignment="1">
      <alignment horizontal="center" vertical="center" wrapText="1"/>
    </xf>
    <xf numFmtId="3" fontId="4" fillId="0" borderId="0" xfId="51" applyNumberFormat="1" applyFont="1" applyAlignment="1">
      <alignment horizontal="center"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49" fontId="5" fillId="0" borderId="11" xfId="51" applyNumberFormat="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left" vertical="center" wrapText="1"/>
      <protection/>
    </xf>
    <xf numFmtId="3" fontId="6" fillId="0" borderId="11" xfId="51" applyNumberFormat="1" applyFont="1" applyFill="1" applyBorder="1" applyAlignment="1">
      <alignment horizontal="right" vertical="center" wrapText="1"/>
      <protection/>
    </xf>
    <xf numFmtId="3" fontId="6" fillId="0" borderId="10" xfId="54" applyNumberFormat="1" applyFont="1" applyFill="1" applyBorder="1" applyAlignment="1">
      <alignment horizontal="right" vertical="center" wrapText="1"/>
    </xf>
    <xf numFmtId="49" fontId="5" fillId="33" borderId="11" xfId="51" applyNumberFormat="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left" vertical="center" wrapText="1"/>
      <protection/>
    </xf>
    <xf numFmtId="3" fontId="5" fillId="33" borderId="11" xfId="51" applyNumberFormat="1" applyFont="1" applyFill="1" applyBorder="1" applyAlignment="1">
      <alignment horizontal="right" vertical="center" wrapText="1"/>
      <protection/>
    </xf>
    <xf numFmtId="3" fontId="5" fillId="33" borderId="10" xfId="54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vertical="center"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49" fontId="6" fillId="33" borderId="11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left" vertical="center" wrapText="1"/>
      <protection/>
    </xf>
    <xf numFmtId="3" fontId="6" fillId="0" borderId="10" xfId="51" applyNumberFormat="1" applyFont="1" applyFill="1" applyBorder="1" applyAlignment="1">
      <alignment horizontal="right" vertical="center" wrapText="1"/>
      <protection/>
    </xf>
    <xf numFmtId="49" fontId="7" fillId="0" borderId="10" xfId="51" applyNumberFormat="1" applyFont="1" applyFill="1" applyBorder="1" applyAlignment="1">
      <alignment horizontal="center" vertical="center" wrapText="1"/>
      <protection/>
    </xf>
    <xf numFmtId="49" fontId="5" fillId="0" borderId="10" xfId="51" applyNumberFormat="1" applyFont="1" applyFill="1" applyBorder="1" applyAlignment="1">
      <alignment horizontal="center" vertical="center" wrapText="1"/>
      <protection/>
    </xf>
    <xf numFmtId="49" fontId="5" fillId="0" borderId="10" xfId="51" applyNumberFormat="1" applyFont="1" applyFill="1" applyBorder="1" applyAlignment="1">
      <alignment horizontal="left" vertical="center" wrapText="1"/>
      <protection/>
    </xf>
    <xf numFmtId="3" fontId="5" fillId="0" borderId="10" xfId="51" applyNumberFormat="1" applyFont="1" applyFill="1" applyBorder="1" applyAlignment="1">
      <alignment horizontal="right" vertical="center" wrapText="1"/>
      <protection/>
    </xf>
    <xf numFmtId="3" fontId="5" fillId="0" borderId="10" xfId="54" applyNumberFormat="1" applyFont="1" applyFill="1" applyBorder="1" applyAlignment="1">
      <alignment horizontal="right" vertical="center" wrapText="1"/>
    </xf>
    <xf numFmtId="49" fontId="6" fillId="33" borderId="10" xfId="51" applyNumberFormat="1" applyFont="1" applyFill="1" applyBorder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horizontal="center" vertical="center" wrapText="1"/>
      <protection/>
    </xf>
    <xf numFmtId="3" fontId="5" fillId="33" borderId="10" xfId="51" applyNumberFormat="1" applyFont="1" applyFill="1" applyBorder="1" applyAlignment="1">
      <alignment horizontal="right" vertical="center" wrapText="1"/>
      <protection/>
    </xf>
    <xf numFmtId="49" fontId="5" fillId="0" borderId="10" xfId="51" applyNumberFormat="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3" fontId="5" fillId="0" borderId="10" xfId="51" applyNumberFormat="1" applyFont="1" applyBorder="1" applyAlignment="1">
      <alignment horizontal="right" vertical="center" wrapText="1"/>
      <protection/>
    </xf>
    <xf numFmtId="3" fontId="5" fillId="0" borderId="10" xfId="54" applyNumberFormat="1" applyFont="1" applyBorder="1" applyAlignment="1">
      <alignment horizontal="right" vertical="center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3" fontId="45" fillId="0" borderId="10" xfId="0" applyNumberFormat="1" applyFont="1" applyFill="1" applyBorder="1" applyAlignment="1">
      <alignment vertical="center"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49" fontId="8" fillId="33" borderId="10" xfId="51" applyNumberFormat="1" applyFont="1" applyFill="1" applyBorder="1" applyAlignment="1">
      <alignment horizontal="center" vertical="center" wrapText="1"/>
      <protection/>
    </xf>
    <xf numFmtId="3" fontId="5" fillId="0" borderId="0" xfId="51" applyNumberFormat="1" applyFont="1" applyAlignment="1">
      <alignment horizontal="right"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3" fontId="6" fillId="33" borderId="10" xfId="54" applyNumberFormat="1" applyFont="1" applyFill="1" applyBorder="1" applyAlignment="1">
      <alignment horizontal="right" vertical="center" wrapText="1"/>
    </xf>
    <xf numFmtId="3" fontId="6" fillId="34" borderId="10" xfId="51" applyNumberFormat="1" applyFont="1" applyFill="1" applyBorder="1" applyAlignment="1">
      <alignment horizontal="right" vertical="center" wrapText="1"/>
      <protection/>
    </xf>
    <xf numFmtId="0" fontId="5" fillId="0" borderId="0" xfId="51" applyFont="1" applyAlignment="1">
      <alignment horizontal="right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49" fontId="6" fillId="34" borderId="12" xfId="51" applyNumberFormat="1" applyFont="1" applyFill="1" applyBorder="1" applyAlignment="1">
      <alignment horizontal="center" vertical="center" wrapText="1"/>
      <protection/>
    </xf>
    <xf numFmtId="49" fontId="6" fillId="34" borderId="13" xfId="51" applyNumberFormat="1" applyFont="1" applyFill="1" applyBorder="1" applyAlignment="1">
      <alignment horizontal="center" vertical="center" wrapText="1"/>
      <protection/>
    </xf>
    <xf numFmtId="49" fontId="6" fillId="34" borderId="14" xfId="51" applyNumberFormat="1" applyFont="1" applyFill="1" applyBorder="1" applyAlignment="1">
      <alignment horizontal="center" vertical="center" wrapText="1"/>
      <protection/>
    </xf>
    <xf numFmtId="49" fontId="5" fillId="0" borderId="11" xfId="51" applyNumberFormat="1" applyFont="1" applyFill="1" applyBorder="1" applyAlignment="1">
      <alignment horizontal="center" vertical="center" wrapText="1"/>
      <protection/>
    </xf>
    <xf numFmtId="49" fontId="5" fillId="0" borderId="15" xfId="51" applyNumberFormat="1" applyFont="1" applyFill="1" applyBorder="1" applyAlignment="1">
      <alignment horizontal="center" vertical="center" wrapText="1"/>
      <protection/>
    </xf>
    <xf numFmtId="3" fontId="4" fillId="0" borderId="11" xfId="51" applyNumberFormat="1" applyFont="1" applyFill="1" applyBorder="1" applyAlignment="1">
      <alignment horizontal="center" vertical="center" wrapText="1"/>
      <protection/>
    </xf>
    <xf numFmtId="3" fontId="4" fillId="0" borderId="15" xfId="51" applyNumberFormat="1" applyFont="1" applyFill="1" applyBorder="1" applyAlignment="1">
      <alignment horizontal="center" vertical="center" wrapText="1"/>
      <protection/>
    </xf>
    <xf numFmtId="3" fontId="4" fillId="0" borderId="12" xfId="51" applyNumberFormat="1" applyFont="1" applyBorder="1" applyAlignment="1">
      <alignment horizontal="center" vertical="center" wrapText="1"/>
      <protection/>
    </xf>
    <xf numFmtId="3" fontId="4" fillId="0" borderId="13" xfId="51" applyNumberFormat="1" applyFont="1" applyBorder="1" applyAlignment="1">
      <alignment horizontal="center" vertical="center" wrapText="1"/>
      <protection/>
    </xf>
    <xf numFmtId="3" fontId="4" fillId="0" borderId="14" xfId="51" applyNumberFormat="1" applyFont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righ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E2" sqref="E2:G2"/>
    </sheetView>
  </sheetViews>
  <sheetFormatPr defaultColWidth="8.796875" defaultRowHeight="14.25"/>
  <cols>
    <col min="1" max="1" width="4.69921875" style="0" customWidth="1"/>
    <col min="2" max="2" width="7.8984375" style="0" customWidth="1"/>
    <col min="3" max="3" width="26.3984375" style="0" customWidth="1"/>
    <col min="4" max="4" width="10.59765625" style="0" customWidth="1"/>
    <col min="5" max="5" width="11.19921875" style="0" customWidth="1"/>
    <col min="6" max="6" width="9.3984375" style="0" customWidth="1"/>
    <col min="7" max="7" width="10.09765625" style="0" customWidth="1"/>
  </cols>
  <sheetData>
    <row r="1" spans="1:7" ht="19.5" customHeight="1">
      <c r="A1" s="9"/>
      <c r="B1" s="9"/>
      <c r="C1" s="9"/>
      <c r="D1" s="9"/>
      <c r="E1" s="10"/>
      <c r="F1" s="49" t="s">
        <v>93</v>
      </c>
      <c r="G1" s="49"/>
    </row>
    <row r="2" spans="1:7" ht="38.25" customHeight="1">
      <c r="A2" s="9"/>
      <c r="B2" s="9"/>
      <c r="C2" s="9"/>
      <c r="D2" s="9"/>
      <c r="E2" s="63" t="s">
        <v>167</v>
      </c>
      <c r="F2" s="63"/>
      <c r="G2" s="63"/>
    </row>
    <row r="3" spans="1:7" ht="24.75" customHeight="1">
      <c r="A3" s="9"/>
      <c r="B3" s="9"/>
      <c r="C3" s="9"/>
      <c r="D3" s="9"/>
      <c r="E3" s="63" t="s">
        <v>168</v>
      </c>
      <c r="F3" s="63"/>
      <c r="G3" s="63"/>
    </row>
    <row r="4" spans="1:7" ht="34.5" customHeight="1">
      <c r="A4" s="50" t="s">
        <v>144</v>
      </c>
      <c r="B4" s="50"/>
      <c r="C4" s="50"/>
      <c r="D4" s="50"/>
      <c r="E4" s="50"/>
      <c r="F4" s="50"/>
      <c r="G4" s="50"/>
    </row>
    <row r="5" spans="1:7" ht="15">
      <c r="A5" s="1"/>
      <c r="B5" s="1"/>
      <c r="C5" s="1"/>
      <c r="D5" s="1"/>
      <c r="F5" s="1"/>
      <c r="G5" s="8" t="s">
        <v>0</v>
      </c>
    </row>
    <row r="6" spans="1:7" ht="15">
      <c r="A6" s="54" t="s">
        <v>1</v>
      </c>
      <c r="B6" s="54" t="s">
        <v>2</v>
      </c>
      <c r="C6" s="61" t="s">
        <v>3</v>
      </c>
      <c r="D6" s="56" t="s">
        <v>163</v>
      </c>
      <c r="E6" s="58" t="s">
        <v>4</v>
      </c>
      <c r="F6" s="59"/>
      <c r="G6" s="60"/>
    </row>
    <row r="7" spans="1:7" ht="32.25" customHeight="1">
      <c r="A7" s="55"/>
      <c r="B7" s="55"/>
      <c r="C7" s="62"/>
      <c r="D7" s="57"/>
      <c r="E7" s="2" t="s">
        <v>90</v>
      </c>
      <c r="F7" s="3" t="s">
        <v>91</v>
      </c>
      <c r="G7" s="11" t="s">
        <v>92</v>
      </c>
    </row>
    <row r="8" spans="1:7" ht="15">
      <c r="A8" s="4">
        <v>1</v>
      </c>
      <c r="B8" s="4">
        <v>2</v>
      </c>
      <c r="C8" s="5">
        <v>3</v>
      </c>
      <c r="D8" s="6">
        <v>4</v>
      </c>
      <c r="E8" s="6">
        <v>5</v>
      </c>
      <c r="F8" s="7">
        <v>6</v>
      </c>
      <c r="G8" s="12">
        <v>7</v>
      </c>
    </row>
    <row r="9" spans="1:7" ht="21" customHeight="1">
      <c r="A9" s="13" t="s">
        <v>5</v>
      </c>
      <c r="B9" s="14"/>
      <c r="C9" s="15" t="s">
        <v>6</v>
      </c>
      <c r="D9" s="16">
        <v>2000</v>
      </c>
      <c r="E9" s="16">
        <v>163000</v>
      </c>
      <c r="F9" s="17">
        <f>F10+F11</f>
        <v>2000</v>
      </c>
      <c r="G9" s="17">
        <f>G10+G11</f>
        <v>161000</v>
      </c>
    </row>
    <row r="10" spans="1:7" ht="26.25" customHeight="1">
      <c r="A10" s="18"/>
      <c r="B10" s="18" t="s">
        <v>7</v>
      </c>
      <c r="C10" s="19" t="s">
        <v>145</v>
      </c>
      <c r="D10" s="20"/>
      <c r="E10" s="20">
        <v>161000</v>
      </c>
      <c r="F10" s="21"/>
      <c r="G10" s="22">
        <v>161000</v>
      </c>
    </row>
    <row r="11" spans="1:7" ht="33" customHeight="1">
      <c r="A11" s="18"/>
      <c r="B11" s="18" t="s">
        <v>8</v>
      </c>
      <c r="C11" s="19" t="s">
        <v>94</v>
      </c>
      <c r="D11" s="20">
        <v>2000</v>
      </c>
      <c r="E11" s="20">
        <v>2000</v>
      </c>
      <c r="F11" s="21">
        <v>2000</v>
      </c>
      <c r="G11" s="22"/>
    </row>
    <row r="12" spans="1:7" ht="60">
      <c r="A12" s="13" t="s">
        <v>9</v>
      </c>
      <c r="B12" s="13"/>
      <c r="C12" s="15" t="s">
        <v>162</v>
      </c>
      <c r="D12" s="16">
        <f>D13+D15</f>
        <v>149400</v>
      </c>
      <c r="E12" s="16">
        <f>E13+E15</f>
        <v>153100</v>
      </c>
      <c r="F12" s="16">
        <f>F13+F15</f>
        <v>153100</v>
      </c>
      <c r="G12" s="23"/>
    </row>
    <row r="13" spans="1:7" ht="15">
      <c r="A13" s="24"/>
      <c r="B13" s="18" t="s">
        <v>10</v>
      </c>
      <c r="C13" s="19" t="s">
        <v>95</v>
      </c>
      <c r="D13" s="20">
        <v>56000</v>
      </c>
      <c r="E13" s="20">
        <v>57500</v>
      </c>
      <c r="F13" s="21">
        <v>57500</v>
      </c>
      <c r="G13" s="22"/>
    </row>
    <row r="14" spans="1:7" ht="28.5">
      <c r="A14" s="18"/>
      <c r="B14" s="18"/>
      <c r="C14" s="19" t="s">
        <v>146</v>
      </c>
      <c r="D14" s="20">
        <v>19900</v>
      </c>
      <c r="E14" s="20">
        <v>18800</v>
      </c>
      <c r="F14" s="21">
        <v>18800</v>
      </c>
      <c r="G14" s="22"/>
    </row>
    <row r="15" spans="1:7" ht="15">
      <c r="A15" s="24"/>
      <c r="B15" s="18" t="s">
        <v>11</v>
      </c>
      <c r="C15" s="19" t="s">
        <v>143</v>
      </c>
      <c r="D15" s="20">
        <v>93400</v>
      </c>
      <c r="E15" s="20">
        <v>95600</v>
      </c>
      <c r="F15" s="21">
        <v>95600</v>
      </c>
      <c r="G15" s="22"/>
    </row>
    <row r="16" spans="1:7" ht="28.5">
      <c r="A16" s="18"/>
      <c r="B16" s="18"/>
      <c r="C16" s="19" t="s">
        <v>147</v>
      </c>
      <c r="D16" s="20">
        <v>15900</v>
      </c>
      <c r="E16" s="20">
        <v>26100</v>
      </c>
      <c r="F16" s="21">
        <v>26100</v>
      </c>
      <c r="G16" s="22"/>
    </row>
    <row r="17" spans="1:7" ht="15">
      <c r="A17" s="25" t="s">
        <v>12</v>
      </c>
      <c r="B17" s="25"/>
      <c r="C17" s="26" t="s">
        <v>164</v>
      </c>
      <c r="D17" s="27">
        <f>SUM(D18:D22)</f>
        <v>2017800</v>
      </c>
      <c r="E17" s="27">
        <f>SUM(E18:E22)</f>
        <v>1877000</v>
      </c>
      <c r="F17" s="27">
        <f>SUM(F18:F22)</f>
        <v>351300</v>
      </c>
      <c r="G17" s="27">
        <f>SUM(G18:G22)</f>
        <v>1525700</v>
      </c>
    </row>
    <row r="18" spans="1:7" ht="15">
      <c r="A18" s="28"/>
      <c r="B18" s="29" t="s">
        <v>13</v>
      </c>
      <c r="C18" s="30" t="s">
        <v>14</v>
      </c>
      <c r="D18" s="31">
        <v>62600</v>
      </c>
      <c r="E18" s="31">
        <v>65000</v>
      </c>
      <c r="F18" s="32">
        <v>65000</v>
      </c>
      <c r="G18" s="22"/>
    </row>
    <row r="19" spans="1:7" ht="15">
      <c r="A19" s="33"/>
      <c r="B19" s="34" t="s">
        <v>15</v>
      </c>
      <c r="C19" s="19" t="s">
        <v>96</v>
      </c>
      <c r="D19" s="35">
        <v>100000</v>
      </c>
      <c r="E19" s="35">
        <v>100000</v>
      </c>
      <c r="F19" s="32">
        <v>100000</v>
      </c>
      <c r="G19" s="22"/>
    </row>
    <row r="20" spans="1:7" ht="14.25">
      <c r="A20" s="36"/>
      <c r="B20" s="36" t="s">
        <v>16</v>
      </c>
      <c r="C20" s="37" t="s">
        <v>97</v>
      </c>
      <c r="D20" s="38">
        <v>1551600</v>
      </c>
      <c r="E20" s="38">
        <v>1712000</v>
      </c>
      <c r="F20" s="39">
        <v>186300</v>
      </c>
      <c r="G20" s="22">
        <v>1525700</v>
      </c>
    </row>
    <row r="21" spans="1:7" ht="14.25">
      <c r="A21" s="36"/>
      <c r="B21" s="36" t="s">
        <v>17</v>
      </c>
      <c r="C21" s="37" t="s">
        <v>98</v>
      </c>
      <c r="D21" s="38">
        <v>17000</v>
      </c>
      <c r="E21" s="38"/>
      <c r="F21" s="39"/>
      <c r="G21" s="22"/>
    </row>
    <row r="22" spans="1:7" ht="28.5">
      <c r="A22" s="36"/>
      <c r="B22" s="36" t="s">
        <v>18</v>
      </c>
      <c r="C22" s="37" t="s">
        <v>99</v>
      </c>
      <c r="D22" s="38">
        <v>286600</v>
      </c>
      <c r="E22" s="38"/>
      <c r="F22" s="39"/>
      <c r="G22" s="22"/>
    </row>
    <row r="23" spans="1:7" ht="18.75" customHeight="1">
      <c r="A23" s="25" t="s">
        <v>19</v>
      </c>
      <c r="B23" s="25"/>
      <c r="C23" s="40" t="s">
        <v>20</v>
      </c>
      <c r="D23" s="27">
        <f>D24+D25</f>
        <v>790200</v>
      </c>
      <c r="E23" s="27">
        <f>E24+E25</f>
        <v>628400</v>
      </c>
      <c r="F23" s="27">
        <f>F24+F25</f>
        <v>578400</v>
      </c>
      <c r="G23" s="27">
        <f>G24+G25</f>
        <v>50000</v>
      </c>
    </row>
    <row r="24" spans="1:7" ht="31.5" customHeight="1">
      <c r="A24" s="36"/>
      <c r="B24" s="36" t="s">
        <v>21</v>
      </c>
      <c r="C24" s="37" t="s">
        <v>148</v>
      </c>
      <c r="D24" s="38">
        <v>36000</v>
      </c>
      <c r="E24" s="38">
        <v>20000</v>
      </c>
      <c r="F24" s="39">
        <v>20000</v>
      </c>
      <c r="G24" s="22"/>
    </row>
    <row r="25" spans="1:7" ht="14.25">
      <c r="A25" s="36"/>
      <c r="B25" s="36" t="s">
        <v>22</v>
      </c>
      <c r="C25" s="37" t="s">
        <v>100</v>
      </c>
      <c r="D25" s="38">
        <v>754200</v>
      </c>
      <c r="E25" s="38">
        <v>608400</v>
      </c>
      <c r="F25" s="39">
        <v>558400</v>
      </c>
      <c r="G25" s="22">
        <v>50000</v>
      </c>
    </row>
    <row r="26" spans="1:7" ht="27.75" customHeight="1">
      <c r="A26" s="36"/>
      <c r="B26" s="36"/>
      <c r="C26" s="37" t="s">
        <v>149</v>
      </c>
      <c r="D26" s="38">
        <v>228700</v>
      </c>
      <c r="E26" s="38">
        <v>271400</v>
      </c>
      <c r="F26" s="39">
        <v>271400</v>
      </c>
      <c r="G26" s="22"/>
    </row>
    <row r="27" spans="1:7" ht="15">
      <c r="A27" s="25" t="s">
        <v>23</v>
      </c>
      <c r="B27" s="25"/>
      <c r="C27" s="40" t="s">
        <v>24</v>
      </c>
      <c r="D27" s="27">
        <f>D28+D29</f>
        <v>66000</v>
      </c>
      <c r="E27" s="27">
        <f>E28+E29</f>
        <v>66050</v>
      </c>
      <c r="F27" s="27">
        <f>F28+F29</f>
        <v>66050</v>
      </c>
      <c r="G27" s="22"/>
    </row>
    <row r="28" spans="1:7" ht="28.5">
      <c r="A28" s="33"/>
      <c r="B28" s="34" t="s">
        <v>25</v>
      </c>
      <c r="C28" s="41" t="s">
        <v>101</v>
      </c>
      <c r="D28" s="35">
        <v>19000</v>
      </c>
      <c r="E28" s="35">
        <v>50000</v>
      </c>
      <c r="F28" s="21">
        <v>50000</v>
      </c>
      <c r="G28" s="22"/>
    </row>
    <row r="29" spans="1:7" ht="14.25">
      <c r="A29" s="36"/>
      <c r="B29" s="36" t="s">
        <v>26</v>
      </c>
      <c r="C29" s="37" t="s">
        <v>102</v>
      </c>
      <c r="D29" s="38">
        <v>47000</v>
      </c>
      <c r="E29" s="38">
        <v>16050</v>
      </c>
      <c r="F29" s="39">
        <v>16050</v>
      </c>
      <c r="G29" s="22"/>
    </row>
    <row r="30" spans="1:7" ht="28.5" customHeight="1">
      <c r="A30" s="36"/>
      <c r="B30" s="36"/>
      <c r="C30" s="37" t="s">
        <v>150</v>
      </c>
      <c r="D30" s="38">
        <v>10000</v>
      </c>
      <c r="E30" s="38">
        <v>10750</v>
      </c>
      <c r="F30" s="39">
        <v>10750</v>
      </c>
      <c r="G30" s="22"/>
    </row>
    <row r="31" spans="1:7" ht="15">
      <c r="A31" s="25" t="s">
        <v>27</v>
      </c>
      <c r="B31" s="25"/>
      <c r="C31" s="40" t="s">
        <v>28</v>
      </c>
      <c r="D31" s="27">
        <f>D32+D34+D36+D38+D39</f>
        <v>1482876</v>
      </c>
      <c r="E31" s="27">
        <f>E32+E34+E36+E38+E39</f>
        <v>1495122</v>
      </c>
      <c r="F31" s="27">
        <f>F32+F34+F36+F38+F39</f>
        <v>1495122</v>
      </c>
      <c r="G31" s="42"/>
    </row>
    <row r="32" spans="1:7" ht="14.25">
      <c r="A32" s="36"/>
      <c r="B32" s="36" t="s">
        <v>29</v>
      </c>
      <c r="C32" s="37" t="s">
        <v>106</v>
      </c>
      <c r="D32" s="38">
        <v>47626</v>
      </c>
      <c r="E32" s="38">
        <v>49372</v>
      </c>
      <c r="F32" s="39">
        <v>49372</v>
      </c>
      <c r="G32" s="22"/>
    </row>
    <row r="33" spans="1:7" ht="30" customHeight="1">
      <c r="A33" s="36"/>
      <c r="B33" s="36"/>
      <c r="C33" s="37" t="s">
        <v>151</v>
      </c>
      <c r="D33" s="38">
        <v>44200</v>
      </c>
      <c r="E33" s="38">
        <v>44200</v>
      </c>
      <c r="F33" s="39">
        <v>44200</v>
      </c>
      <c r="G33" s="22"/>
    </row>
    <row r="34" spans="1:7" ht="14.25">
      <c r="A34" s="36"/>
      <c r="B34" s="36" t="s">
        <v>30</v>
      </c>
      <c r="C34" s="37" t="s">
        <v>103</v>
      </c>
      <c r="D34" s="38">
        <v>63000</v>
      </c>
      <c r="E34" s="38">
        <v>73000</v>
      </c>
      <c r="F34" s="39">
        <v>73000</v>
      </c>
      <c r="G34" s="22"/>
    </row>
    <row r="35" spans="1:7" ht="14.25">
      <c r="A35" s="36"/>
      <c r="B35" s="36"/>
      <c r="C35" s="37" t="s">
        <v>104</v>
      </c>
      <c r="D35" s="38">
        <v>60000</v>
      </c>
      <c r="E35" s="38">
        <v>70000</v>
      </c>
      <c r="F35" s="39">
        <v>70000</v>
      </c>
      <c r="G35" s="22"/>
    </row>
    <row r="36" spans="1:7" ht="14.25">
      <c r="A36" s="36"/>
      <c r="B36" s="36" t="s">
        <v>31</v>
      </c>
      <c r="C36" s="37" t="s">
        <v>105</v>
      </c>
      <c r="D36" s="38">
        <v>1338250</v>
      </c>
      <c r="E36" s="38">
        <v>1338250</v>
      </c>
      <c r="F36" s="39">
        <v>1338250</v>
      </c>
      <c r="G36" s="22"/>
    </row>
    <row r="37" spans="1:7" ht="28.5" customHeight="1">
      <c r="A37" s="36"/>
      <c r="B37" s="36"/>
      <c r="C37" s="37" t="s">
        <v>147</v>
      </c>
      <c r="D37" s="38">
        <v>947500</v>
      </c>
      <c r="E37" s="38">
        <v>1147500</v>
      </c>
      <c r="F37" s="39">
        <v>1147500</v>
      </c>
      <c r="G37" s="22"/>
    </row>
    <row r="38" spans="1:7" ht="14.25">
      <c r="A38" s="36"/>
      <c r="B38" s="36" t="s">
        <v>32</v>
      </c>
      <c r="C38" s="37" t="s">
        <v>108</v>
      </c>
      <c r="D38" s="38">
        <v>24000</v>
      </c>
      <c r="E38" s="38">
        <v>25500</v>
      </c>
      <c r="F38" s="39">
        <v>25500</v>
      </c>
      <c r="G38" s="22"/>
    </row>
    <row r="39" spans="1:7" ht="14.25">
      <c r="A39" s="36"/>
      <c r="B39" s="36" t="s">
        <v>33</v>
      </c>
      <c r="C39" s="37" t="s">
        <v>107</v>
      </c>
      <c r="D39" s="38">
        <v>10000</v>
      </c>
      <c r="E39" s="38">
        <v>9000</v>
      </c>
      <c r="F39" s="39">
        <v>9000</v>
      </c>
      <c r="G39" s="22"/>
    </row>
    <row r="40" spans="1:7" ht="62.25" customHeight="1">
      <c r="A40" s="25" t="s">
        <v>34</v>
      </c>
      <c r="B40" s="25"/>
      <c r="C40" s="40" t="s">
        <v>35</v>
      </c>
      <c r="D40" s="27">
        <f>D41</f>
        <v>635</v>
      </c>
      <c r="E40" s="27">
        <f>E41</f>
        <v>717</v>
      </c>
      <c r="F40" s="27">
        <f>F41</f>
        <v>717</v>
      </c>
      <c r="G40" s="42"/>
    </row>
    <row r="41" spans="1:7" ht="42.75">
      <c r="A41" s="36"/>
      <c r="B41" s="36" t="s">
        <v>36</v>
      </c>
      <c r="C41" s="37" t="s">
        <v>152</v>
      </c>
      <c r="D41" s="38">
        <v>635</v>
      </c>
      <c r="E41" s="38">
        <v>717</v>
      </c>
      <c r="F41" s="39">
        <v>717</v>
      </c>
      <c r="G41" s="22"/>
    </row>
    <row r="42" spans="1:7" ht="27.75" customHeight="1">
      <c r="A42" s="36"/>
      <c r="B42" s="36"/>
      <c r="C42" s="37" t="s">
        <v>161</v>
      </c>
      <c r="D42" s="38">
        <v>635</v>
      </c>
      <c r="E42" s="38">
        <v>717</v>
      </c>
      <c r="F42" s="39">
        <v>717</v>
      </c>
      <c r="G42" s="22"/>
    </row>
    <row r="43" spans="1:7" ht="15">
      <c r="A43" s="25" t="s">
        <v>37</v>
      </c>
      <c r="B43" s="25"/>
      <c r="C43" s="40" t="s">
        <v>38</v>
      </c>
      <c r="D43" s="27">
        <v>500</v>
      </c>
      <c r="E43" s="27"/>
      <c r="F43" s="17"/>
      <c r="G43" s="42"/>
    </row>
    <row r="44" spans="1:7" ht="14.25">
      <c r="A44" s="36"/>
      <c r="B44" s="36" t="s">
        <v>39</v>
      </c>
      <c r="C44" s="37" t="s">
        <v>109</v>
      </c>
      <c r="D44" s="38">
        <v>500</v>
      </c>
      <c r="E44" s="38"/>
      <c r="F44" s="39"/>
      <c r="G44" s="22"/>
    </row>
    <row r="45" spans="1:7" ht="30">
      <c r="A45" s="25" t="s">
        <v>40</v>
      </c>
      <c r="B45" s="25"/>
      <c r="C45" s="40" t="s">
        <v>115</v>
      </c>
      <c r="D45" s="27">
        <f>D46+D48+D49+D51</f>
        <v>112500</v>
      </c>
      <c r="E45" s="27">
        <f>E46+E48+E49+E51</f>
        <v>84300</v>
      </c>
      <c r="F45" s="27">
        <f>F46+F48+F49+F51</f>
        <v>84300</v>
      </c>
      <c r="G45" s="42"/>
    </row>
    <row r="46" spans="1:7" ht="14.25">
      <c r="A46" s="36"/>
      <c r="B46" s="36" t="s">
        <v>41</v>
      </c>
      <c r="C46" s="37" t="s">
        <v>110</v>
      </c>
      <c r="D46" s="38">
        <v>89800</v>
      </c>
      <c r="E46" s="38">
        <v>61500</v>
      </c>
      <c r="F46" s="39">
        <v>61500</v>
      </c>
      <c r="G46" s="22"/>
    </row>
    <row r="47" spans="1:7" ht="27.75" customHeight="1">
      <c r="A47" s="36"/>
      <c r="B47" s="36"/>
      <c r="C47" s="37" t="s">
        <v>147</v>
      </c>
      <c r="D47" s="38">
        <v>12680</v>
      </c>
      <c r="E47" s="38">
        <v>13300</v>
      </c>
      <c r="F47" s="39">
        <v>13300</v>
      </c>
      <c r="G47" s="22"/>
    </row>
    <row r="48" spans="1:7" ht="14.25">
      <c r="A48" s="36"/>
      <c r="B48" s="36" t="s">
        <v>42</v>
      </c>
      <c r="C48" s="37" t="s">
        <v>111</v>
      </c>
      <c r="D48" s="38">
        <v>1000</v>
      </c>
      <c r="E48" s="38">
        <v>1000</v>
      </c>
      <c r="F48" s="39">
        <v>1000</v>
      </c>
      <c r="G48" s="22"/>
    </row>
    <row r="49" spans="1:7" ht="14.25">
      <c r="A49" s="36"/>
      <c r="B49" s="36" t="s">
        <v>43</v>
      </c>
      <c r="C49" s="37" t="s">
        <v>112</v>
      </c>
      <c r="D49" s="38">
        <v>21700</v>
      </c>
      <c r="E49" s="38">
        <v>16800</v>
      </c>
      <c r="F49" s="39">
        <v>16800</v>
      </c>
      <c r="G49" s="22"/>
    </row>
    <row r="50" spans="1:7" ht="30.75" customHeight="1">
      <c r="A50" s="36"/>
      <c r="B50" s="36"/>
      <c r="C50" s="37" t="s">
        <v>147</v>
      </c>
      <c r="D50" s="38">
        <v>13300</v>
      </c>
      <c r="E50" s="38">
        <v>13300</v>
      </c>
      <c r="F50" s="39">
        <v>13300</v>
      </c>
      <c r="G50" s="22"/>
    </row>
    <row r="51" spans="1:7" ht="30.75" customHeight="1">
      <c r="A51" s="36"/>
      <c r="B51" s="36" t="s">
        <v>165</v>
      </c>
      <c r="C51" s="37" t="s">
        <v>166</v>
      </c>
      <c r="D51" s="38"/>
      <c r="E51" s="38">
        <v>5000</v>
      </c>
      <c r="F51" s="39">
        <v>5000</v>
      </c>
      <c r="G51" s="22"/>
    </row>
    <row r="52" spans="1:7" ht="93.75" customHeight="1">
      <c r="A52" s="25" t="s">
        <v>44</v>
      </c>
      <c r="B52" s="25"/>
      <c r="C52" s="40" t="s">
        <v>45</v>
      </c>
      <c r="D52" s="27">
        <f>D53</f>
        <v>19900</v>
      </c>
      <c r="E52" s="27">
        <f>E53</f>
        <v>17000</v>
      </c>
      <c r="F52" s="27">
        <f>F53</f>
        <v>17000</v>
      </c>
      <c r="G52" s="22"/>
    </row>
    <row r="53" spans="1:7" ht="42.75">
      <c r="A53" s="36"/>
      <c r="B53" s="36" t="s">
        <v>46</v>
      </c>
      <c r="C53" s="37" t="s">
        <v>153</v>
      </c>
      <c r="D53" s="38">
        <v>19900</v>
      </c>
      <c r="E53" s="38">
        <v>17000</v>
      </c>
      <c r="F53" s="39">
        <v>17000</v>
      </c>
      <c r="G53" s="22"/>
    </row>
    <row r="54" spans="1:7" ht="14.25">
      <c r="A54" s="36"/>
      <c r="B54" s="36"/>
      <c r="C54" s="37" t="s">
        <v>113</v>
      </c>
      <c r="D54" s="38">
        <v>15000</v>
      </c>
      <c r="E54" s="38">
        <v>15000</v>
      </c>
      <c r="F54" s="39">
        <v>15000</v>
      </c>
      <c r="G54" s="22"/>
    </row>
    <row r="55" spans="1:7" ht="15">
      <c r="A55" s="25" t="s">
        <v>47</v>
      </c>
      <c r="B55" s="25"/>
      <c r="C55" s="40" t="s">
        <v>48</v>
      </c>
      <c r="D55" s="27">
        <f>D56</f>
        <v>170000</v>
      </c>
      <c r="E55" s="27">
        <f>E56</f>
        <v>200000</v>
      </c>
      <c r="F55" s="27">
        <f>F56</f>
        <v>200000</v>
      </c>
      <c r="G55" s="22"/>
    </row>
    <row r="56" spans="1:7" ht="42.75">
      <c r="A56" s="36"/>
      <c r="B56" s="36" t="s">
        <v>49</v>
      </c>
      <c r="C56" s="37" t="s">
        <v>154</v>
      </c>
      <c r="D56" s="38">
        <v>170000</v>
      </c>
      <c r="E56" s="38">
        <v>200000</v>
      </c>
      <c r="F56" s="39">
        <v>200000</v>
      </c>
      <c r="G56" s="22"/>
    </row>
    <row r="57" spans="1:7" ht="15">
      <c r="A57" s="25" t="s">
        <v>50</v>
      </c>
      <c r="B57" s="25"/>
      <c r="C57" s="40" t="s">
        <v>51</v>
      </c>
      <c r="D57" s="27"/>
      <c r="E57" s="27">
        <f>E58</f>
        <v>19000</v>
      </c>
      <c r="F57" s="27">
        <f>F58</f>
        <v>19000</v>
      </c>
      <c r="G57" s="22"/>
    </row>
    <row r="58" spans="1:7" ht="14.25">
      <c r="A58" s="36"/>
      <c r="B58" s="36" t="s">
        <v>52</v>
      </c>
      <c r="C58" s="37" t="s">
        <v>114</v>
      </c>
      <c r="D58" s="38"/>
      <c r="E58" s="38">
        <v>19000</v>
      </c>
      <c r="F58" s="39">
        <v>19000</v>
      </c>
      <c r="G58" s="22"/>
    </row>
    <row r="59" spans="1:7" ht="15">
      <c r="A59" s="25" t="s">
        <v>53</v>
      </c>
      <c r="B59" s="25"/>
      <c r="C59" s="40" t="s">
        <v>54</v>
      </c>
      <c r="D59" s="27">
        <f>D60+D62+D64+D66+D68+D70+D71+D73</f>
        <v>2807500</v>
      </c>
      <c r="E59" s="27">
        <f>E60+E62+E64+E66+E68+E70+E71+E73</f>
        <v>3109300</v>
      </c>
      <c r="F59" s="27">
        <f>F60+F62+F64+F66+F68+F70+F71+F73</f>
        <v>3109300</v>
      </c>
      <c r="G59" s="22"/>
    </row>
    <row r="60" spans="1:7" ht="14.25">
      <c r="A60" s="36"/>
      <c r="B60" s="36" t="s">
        <v>55</v>
      </c>
      <c r="C60" s="37" t="s">
        <v>116</v>
      </c>
      <c r="D60" s="38">
        <v>1551000</v>
      </c>
      <c r="E60" s="38">
        <v>1632945</v>
      </c>
      <c r="F60" s="39">
        <v>1632945</v>
      </c>
      <c r="G60" s="22"/>
    </row>
    <row r="61" spans="1:7" ht="27" customHeight="1">
      <c r="A61" s="36"/>
      <c r="B61" s="36"/>
      <c r="C61" s="37" t="s">
        <v>147</v>
      </c>
      <c r="D61" s="38">
        <v>1105000</v>
      </c>
      <c r="E61" s="38">
        <v>1301000</v>
      </c>
      <c r="F61" s="39">
        <v>1301000</v>
      </c>
      <c r="G61" s="22"/>
    </row>
    <row r="62" spans="1:7" ht="14.25">
      <c r="A62" s="36"/>
      <c r="B62" s="36" t="s">
        <v>56</v>
      </c>
      <c r="C62" s="37" t="s">
        <v>117</v>
      </c>
      <c r="D62" s="38">
        <v>430000</v>
      </c>
      <c r="E62" s="38">
        <v>479000</v>
      </c>
      <c r="F62" s="39">
        <v>479000</v>
      </c>
      <c r="G62" s="22"/>
    </row>
    <row r="63" spans="1:7" ht="28.5" customHeight="1">
      <c r="A63" s="36"/>
      <c r="B63" s="36"/>
      <c r="C63" s="37" t="s">
        <v>147</v>
      </c>
      <c r="D63" s="38">
        <v>341000</v>
      </c>
      <c r="E63" s="38">
        <v>388650</v>
      </c>
      <c r="F63" s="39">
        <v>388650</v>
      </c>
      <c r="G63" s="22"/>
    </row>
    <row r="64" spans="1:7" ht="14.25">
      <c r="A64" s="36"/>
      <c r="B64" s="36" t="s">
        <v>57</v>
      </c>
      <c r="C64" s="37" t="s">
        <v>118</v>
      </c>
      <c r="D64" s="38">
        <v>493000</v>
      </c>
      <c r="E64" s="38">
        <v>593000</v>
      </c>
      <c r="F64" s="39">
        <v>593000</v>
      </c>
      <c r="G64" s="22"/>
    </row>
    <row r="65" spans="1:7" ht="29.25" customHeight="1">
      <c r="A65" s="36"/>
      <c r="B65" s="36"/>
      <c r="C65" s="37" t="s">
        <v>149</v>
      </c>
      <c r="D65" s="38">
        <v>470000</v>
      </c>
      <c r="E65" s="38">
        <v>520500</v>
      </c>
      <c r="F65" s="39">
        <v>520500</v>
      </c>
      <c r="G65" s="22"/>
    </row>
    <row r="66" spans="1:7" ht="14.25">
      <c r="A66" s="36"/>
      <c r="B66" s="36" t="s">
        <v>58</v>
      </c>
      <c r="C66" s="37" t="s">
        <v>119</v>
      </c>
      <c r="D66" s="38">
        <v>72000</v>
      </c>
      <c r="E66" s="38">
        <v>84800</v>
      </c>
      <c r="F66" s="39">
        <v>84800</v>
      </c>
      <c r="G66" s="22"/>
    </row>
    <row r="67" spans="1:7" ht="30" customHeight="1">
      <c r="A67" s="36"/>
      <c r="B67" s="36"/>
      <c r="C67" s="37" t="s">
        <v>147</v>
      </c>
      <c r="D67" s="38">
        <v>39000</v>
      </c>
      <c r="E67" s="38">
        <v>41000</v>
      </c>
      <c r="F67" s="39">
        <v>41000</v>
      </c>
      <c r="G67" s="22"/>
    </row>
    <row r="68" spans="1:7" ht="14.25">
      <c r="A68" s="36"/>
      <c r="B68" s="36" t="s">
        <v>120</v>
      </c>
      <c r="C68" s="37" t="s">
        <v>121</v>
      </c>
      <c r="D68" s="38">
        <v>121000</v>
      </c>
      <c r="E68" s="38">
        <v>152000</v>
      </c>
      <c r="F68" s="39">
        <v>152000</v>
      </c>
      <c r="G68" s="22"/>
    </row>
    <row r="69" spans="1:7" ht="31.5" customHeight="1">
      <c r="A69" s="36"/>
      <c r="B69" s="36"/>
      <c r="C69" s="37" t="s">
        <v>147</v>
      </c>
      <c r="D69" s="38">
        <v>113000</v>
      </c>
      <c r="E69" s="38">
        <v>140400</v>
      </c>
      <c r="F69" s="39">
        <v>140400</v>
      </c>
      <c r="G69" s="22"/>
    </row>
    <row r="70" spans="1:7" ht="30.75" customHeight="1">
      <c r="A70" s="36"/>
      <c r="B70" s="36" t="s">
        <v>59</v>
      </c>
      <c r="C70" s="37" t="s">
        <v>122</v>
      </c>
      <c r="D70" s="38">
        <v>14000</v>
      </c>
      <c r="E70" s="38">
        <v>15000</v>
      </c>
      <c r="F70" s="39">
        <v>15000</v>
      </c>
      <c r="G70" s="22"/>
    </row>
    <row r="71" spans="1:7" ht="14.25">
      <c r="A71" s="36"/>
      <c r="B71" s="36" t="s">
        <v>123</v>
      </c>
      <c r="C71" s="37" t="s">
        <v>124</v>
      </c>
      <c r="D71" s="38">
        <v>92500</v>
      </c>
      <c r="E71" s="38">
        <v>99000</v>
      </c>
      <c r="F71" s="39">
        <v>99000</v>
      </c>
      <c r="G71" s="22"/>
    </row>
    <row r="72" spans="1:7" ht="30" customHeight="1">
      <c r="A72" s="36"/>
      <c r="B72" s="36"/>
      <c r="C72" s="37" t="s">
        <v>160</v>
      </c>
      <c r="D72" s="38">
        <v>79000</v>
      </c>
      <c r="E72" s="38">
        <v>87000</v>
      </c>
      <c r="F72" s="39">
        <v>87000</v>
      </c>
      <c r="G72" s="22"/>
    </row>
    <row r="73" spans="1:7" ht="14.25">
      <c r="A73" s="36"/>
      <c r="B73" s="36" t="s">
        <v>60</v>
      </c>
      <c r="C73" s="37" t="s">
        <v>107</v>
      </c>
      <c r="D73" s="38">
        <v>34000</v>
      </c>
      <c r="E73" s="38">
        <v>53555</v>
      </c>
      <c r="F73" s="39">
        <v>53555</v>
      </c>
      <c r="G73" s="22"/>
    </row>
    <row r="74" spans="1:7" ht="15">
      <c r="A74" s="25" t="s">
        <v>61</v>
      </c>
      <c r="B74" s="25"/>
      <c r="C74" s="40" t="s">
        <v>62</v>
      </c>
      <c r="D74" s="27">
        <f>SUM(D75:D76)</f>
        <v>45000</v>
      </c>
      <c r="E74" s="27">
        <f>SUM(E75:E76)</f>
        <v>52000</v>
      </c>
      <c r="F74" s="27">
        <f>SUM(F75:F76)</f>
        <v>52000</v>
      </c>
      <c r="G74" s="42"/>
    </row>
    <row r="75" spans="1:7" ht="15">
      <c r="A75" s="43"/>
      <c r="B75" s="34" t="s">
        <v>63</v>
      </c>
      <c r="C75" s="41" t="s">
        <v>125</v>
      </c>
      <c r="D75" s="35">
        <v>2000</v>
      </c>
      <c r="E75" s="35">
        <v>2000</v>
      </c>
      <c r="F75" s="21">
        <v>2000</v>
      </c>
      <c r="G75" s="22"/>
    </row>
    <row r="76" spans="1:7" ht="28.5">
      <c r="A76" s="43"/>
      <c r="B76" s="34" t="s">
        <v>64</v>
      </c>
      <c r="C76" s="41" t="s">
        <v>126</v>
      </c>
      <c r="D76" s="35">
        <v>43000</v>
      </c>
      <c r="E76" s="35">
        <v>50000</v>
      </c>
      <c r="F76" s="21">
        <v>50000</v>
      </c>
      <c r="G76" s="22"/>
    </row>
    <row r="77" spans="1:7" ht="15">
      <c r="A77" s="25" t="s">
        <v>65</v>
      </c>
      <c r="B77" s="25"/>
      <c r="C77" s="40" t="s">
        <v>66</v>
      </c>
      <c r="D77" s="27">
        <f>D78+D79+D81+D82+D83+D84+D86+D87</f>
        <v>1559500</v>
      </c>
      <c r="E77" s="27">
        <f>E78+E79+E81+E82+E83+E84+E86+E87</f>
        <v>1701500</v>
      </c>
      <c r="F77" s="27">
        <f>F78+F79+F81+F82+F83+F84+F86+F87</f>
        <v>1701500</v>
      </c>
      <c r="G77" s="22"/>
    </row>
    <row r="78" spans="1:7" ht="15">
      <c r="A78" s="44"/>
      <c r="B78" s="34" t="s">
        <v>67</v>
      </c>
      <c r="C78" s="41" t="s">
        <v>127</v>
      </c>
      <c r="D78" s="38">
        <v>5000</v>
      </c>
      <c r="E78" s="45">
        <v>15000</v>
      </c>
      <c r="F78" s="21">
        <v>15000</v>
      </c>
      <c r="G78" s="22"/>
    </row>
    <row r="79" spans="1:7" ht="71.25">
      <c r="A79" s="33"/>
      <c r="B79" s="34" t="s">
        <v>68</v>
      </c>
      <c r="C79" s="41" t="s">
        <v>159</v>
      </c>
      <c r="D79" s="35">
        <v>941000</v>
      </c>
      <c r="E79" s="35">
        <v>1074000</v>
      </c>
      <c r="F79" s="39">
        <v>1074000</v>
      </c>
      <c r="G79" s="22"/>
    </row>
    <row r="80" spans="1:7" ht="31.5" customHeight="1">
      <c r="A80" s="33"/>
      <c r="B80" s="33"/>
      <c r="C80" s="37" t="s">
        <v>146</v>
      </c>
      <c r="D80" s="35">
        <v>27100</v>
      </c>
      <c r="E80" s="35">
        <v>29130</v>
      </c>
      <c r="F80" s="21">
        <v>29130</v>
      </c>
      <c r="G80" s="22"/>
    </row>
    <row r="81" spans="1:7" ht="85.5">
      <c r="A81" s="25"/>
      <c r="B81" s="29" t="s">
        <v>69</v>
      </c>
      <c r="C81" s="46" t="s">
        <v>128</v>
      </c>
      <c r="D81" s="31">
        <v>11000</v>
      </c>
      <c r="E81" s="31">
        <v>11000</v>
      </c>
      <c r="F81" s="32">
        <v>11000</v>
      </c>
      <c r="G81" s="22"/>
    </row>
    <row r="82" spans="1:7" ht="41.25" customHeight="1">
      <c r="A82" s="29"/>
      <c r="B82" s="29" t="s">
        <v>70</v>
      </c>
      <c r="C82" s="46" t="s">
        <v>158</v>
      </c>
      <c r="D82" s="31">
        <v>251000</v>
      </c>
      <c r="E82" s="31">
        <v>257000</v>
      </c>
      <c r="F82" s="32">
        <v>257000</v>
      </c>
      <c r="G82" s="22"/>
    </row>
    <row r="83" spans="1:7" ht="14.25">
      <c r="A83" s="29"/>
      <c r="B83" s="29" t="s">
        <v>71</v>
      </c>
      <c r="C83" s="46" t="s">
        <v>129</v>
      </c>
      <c r="D83" s="31">
        <v>70000</v>
      </c>
      <c r="E83" s="31">
        <v>50000</v>
      </c>
      <c r="F83" s="32">
        <v>50000</v>
      </c>
      <c r="G83" s="22"/>
    </row>
    <row r="84" spans="1:7" ht="14.25">
      <c r="A84" s="36"/>
      <c r="B84" s="36" t="s">
        <v>72</v>
      </c>
      <c r="C84" s="37" t="s">
        <v>130</v>
      </c>
      <c r="D84" s="38">
        <v>265000</v>
      </c>
      <c r="E84" s="38">
        <v>278000</v>
      </c>
      <c r="F84" s="39">
        <v>278000</v>
      </c>
      <c r="G84" s="22"/>
    </row>
    <row r="85" spans="1:7" ht="33" customHeight="1">
      <c r="A85" s="36"/>
      <c r="B85" s="36"/>
      <c r="C85" s="37" t="s">
        <v>157</v>
      </c>
      <c r="D85" s="38">
        <v>205000</v>
      </c>
      <c r="E85" s="38">
        <v>228570</v>
      </c>
      <c r="F85" s="39">
        <v>228570</v>
      </c>
      <c r="G85" s="22"/>
    </row>
    <row r="86" spans="1:7" ht="28.5">
      <c r="A86" s="36"/>
      <c r="B86" s="36" t="s">
        <v>73</v>
      </c>
      <c r="C86" s="37" t="s">
        <v>131</v>
      </c>
      <c r="D86" s="38">
        <v>1500</v>
      </c>
      <c r="E86" s="38">
        <v>1500</v>
      </c>
      <c r="F86" s="39">
        <v>1500</v>
      </c>
      <c r="G86" s="22"/>
    </row>
    <row r="87" spans="1:7" ht="14.25">
      <c r="A87" s="36"/>
      <c r="B87" s="36" t="s">
        <v>74</v>
      </c>
      <c r="C87" s="37" t="s">
        <v>107</v>
      </c>
      <c r="D87" s="38">
        <v>15000</v>
      </c>
      <c r="E87" s="38">
        <v>15000</v>
      </c>
      <c r="F87" s="39">
        <v>15000</v>
      </c>
      <c r="G87" s="22"/>
    </row>
    <row r="88" spans="1:7" ht="30">
      <c r="A88" s="25" t="s">
        <v>75</v>
      </c>
      <c r="B88" s="25"/>
      <c r="C88" s="40" t="s">
        <v>76</v>
      </c>
      <c r="D88" s="27">
        <f>D89+D91</f>
        <v>162400</v>
      </c>
      <c r="E88" s="27">
        <f>E89+E91</f>
        <v>125000</v>
      </c>
      <c r="F88" s="27">
        <f>F89+F91</f>
        <v>125000</v>
      </c>
      <c r="G88" s="42"/>
    </row>
    <row r="89" spans="1:7" ht="15">
      <c r="A89" s="33"/>
      <c r="B89" s="34" t="s">
        <v>77</v>
      </c>
      <c r="C89" s="41" t="s">
        <v>132</v>
      </c>
      <c r="D89" s="35">
        <v>92400</v>
      </c>
      <c r="E89" s="35">
        <v>125000</v>
      </c>
      <c r="F89" s="21">
        <v>125000</v>
      </c>
      <c r="G89" s="22"/>
    </row>
    <row r="90" spans="1:7" ht="30" customHeight="1">
      <c r="A90" s="33"/>
      <c r="B90" s="33"/>
      <c r="C90" s="41" t="s">
        <v>149</v>
      </c>
      <c r="D90" s="35">
        <v>90000</v>
      </c>
      <c r="E90" s="35">
        <v>115200</v>
      </c>
      <c r="F90" s="21">
        <v>115200</v>
      </c>
      <c r="G90" s="22"/>
    </row>
    <row r="91" spans="1:7" ht="15">
      <c r="A91" s="33"/>
      <c r="B91" s="34" t="s">
        <v>78</v>
      </c>
      <c r="C91" s="41" t="s">
        <v>133</v>
      </c>
      <c r="D91" s="35">
        <v>70000</v>
      </c>
      <c r="E91" s="35"/>
      <c r="F91" s="21"/>
      <c r="G91" s="22"/>
    </row>
    <row r="92" spans="1:7" ht="30">
      <c r="A92" s="25" t="s">
        <v>79</v>
      </c>
      <c r="B92" s="25"/>
      <c r="C92" s="40" t="s">
        <v>134</v>
      </c>
      <c r="D92" s="27">
        <f>D93+D95</f>
        <v>587000</v>
      </c>
      <c r="E92" s="27">
        <f>E93+E95</f>
        <v>279500</v>
      </c>
      <c r="F92" s="27">
        <f>F93+F95</f>
        <v>279500</v>
      </c>
      <c r="G92" s="42"/>
    </row>
    <row r="93" spans="1:7" ht="28.5">
      <c r="A93" s="33"/>
      <c r="B93" s="34" t="s">
        <v>80</v>
      </c>
      <c r="C93" s="41" t="s">
        <v>155</v>
      </c>
      <c r="D93" s="35">
        <v>447000</v>
      </c>
      <c r="E93" s="35">
        <v>159500</v>
      </c>
      <c r="F93" s="21">
        <v>159500</v>
      </c>
      <c r="G93" s="22"/>
    </row>
    <row r="94" spans="1:7" ht="30.75" customHeight="1">
      <c r="A94" s="33"/>
      <c r="B94" s="33"/>
      <c r="C94" s="37" t="s">
        <v>149</v>
      </c>
      <c r="D94" s="35">
        <v>70100</v>
      </c>
      <c r="E94" s="35">
        <v>89500</v>
      </c>
      <c r="F94" s="21">
        <v>89500</v>
      </c>
      <c r="G94" s="22"/>
    </row>
    <row r="95" spans="1:7" ht="14.25">
      <c r="A95" s="36"/>
      <c r="B95" s="36" t="s">
        <v>81</v>
      </c>
      <c r="C95" s="37" t="s">
        <v>135</v>
      </c>
      <c r="D95" s="38">
        <v>140000</v>
      </c>
      <c r="E95" s="38">
        <v>120000</v>
      </c>
      <c r="F95" s="39">
        <v>120000</v>
      </c>
      <c r="G95" s="22"/>
    </row>
    <row r="96" spans="1:7" ht="30">
      <c r="A96" s="25" t="s">
        <v>82</v>
      </c>
      <c r="B96" s="25"/>
      <c r="C96" s="40" t="s">
        <v>83</v>
      </c>
      <c r="D96" s="27">
        <f>D97+D99+D100</f>
        <v>201000</v>
      </c>
      <c r="E96" s="27">
        <f>E97+E99+E100</f>
        <v>731200</v>
      </c>
      <c r="F96" s="27">
        <f>F97+F99+F100</f>
        <v>536200</v>
      </c>
      <c r="G96" s="27">
        <f>G97+G99+G100</f>
        <v>195000</v>
      </c>
    </row>
    <row r="97" spans="1:7" ht="28.5">
      <c r="A97" s="33"/>
      <c r="B97" s="34" t="s">
        <v>84</v>
      </c>
      <c r="C97" s="37" t="s">
        <v>136</v>
      </c>
      <c r="D97" s="35">
        <v>31000</v>
      </c>
      <c r="E97" s="35">
        <v>251200</v>
      </c>
      <c r="F97" s="21">
        <v>56200</v>
      </c>
      <c r="G97" s="22">
        <v>195000</v>
      </c>
    </row>
    <row r="98" spans="1:7" ht="28.5">
      <c r="A98" s="33"/>
      <c r="B98" s="33"/>
      <c r="C98" s="37" t="s">
        <v>156</v>
      </c>
      <c r="D98" s="35">
        <v>27500</v>
      </c>
      <c r="E98" s="35">
        <v>31750</v>
      </c>
      <c r="F98" s="47">
        <v>31750</v>
      </c>
      <c r="G98" s="22"/>
    </row>
    <row r="99" spans="1:7" ht="14.25">
      <c r="A99" s="36"/>
      <c r="B99" s="36" t="s">
        <v>85</v>
      </c>
      <c r="C99" s="37" t="s">
        <v>137</v>
      </c>
      <c r="D99" s="38">
        <v>170000</v>
      </c>
      <c r="E99" s="38">
        <v>180000</v>
      </c>
      <c r="F99" s="39">
        <v>180000</v>
      </c>
      <c r="G99" s="22"/>
    </row>
    <row r="100" spans="1:7" ht="28.5">
      <c r="A100" s="36"/>
      <c r="B100" s="36" t="s">
        <v>138</v>
      </c>
      <c r="C100" s="37" t="s">
        <v>139</v>
      </c>
      <c r="D100" s="38"/>
      <c r="E100" s="38">
        <v>300000</v>
      </c>
      <c r="F100" s="39">
        <v>300000</v>
      </c>
      <c r="G100" s="22"/>
    </row>
    <row r="101" spans="1:7" ht="15">
      <c r="A101" s="25" t="s">
        <v>86</v>
      </c>
      <c r="B101" s="25"/>
      <c r="C101" s="40" t="s">
        <v>87</v>
      </c>
      <c r="D101" s="27">
        <f>SUM(D102:D104)</f>
        <v>66000</v>
      </c>
      <c r="E101" s="27">
        <f>SUM(E102:E104)</f>
        <v>771000</v>
      </c>
      <c r="F101" s="27">
        <f>SUM(F102:F104)</f>
        <v>71000</v>
      </c>
      <c r="G101" s="27">
        <f>SUM(G102:G104)</f>
        <v>700000</v>
      </c>
    </row>
    <row r="102" spans="1:7" ht="15">
      <c r="A102" s="33"/>
      <c r="B102" s="34" t="s">
        <v>140</v>
      </c>
      <c r="C102" s="41" t="s">
        <v>141</v>
      </c>
      <c r="D102" s="35">
        <v>20000</v>
      </c>
      <c r="E102" s="35">
        <v>700000</v>
      </c>
      <c r="F102" s="47"/>
      <c r="G102" s="22">
        <v>700000</v>
      </c>
    </row>
    <row r="103" spans="1:7" ht="28.5">
      <c r="A103" s="36"/>
      <c r="B103" s="36" t="s">
        <v>88</v>
      </c>
      <c r="C103" s="37" t="s">
        <v>142</v>
      </c>
      <c r="D103" s="38">
        <v>45000</v>
      </c>
      <c r="E103" s="38">
        <v>70000</v>
      </c>
      <c r="F103" s="39">
        <v>70000</v>
      </c>
      <c r="G103" s="22"/>
    </row>
    <row r="104" spans="1:7" ht="14.25">
      <c r="A104" s="36"/>
      <c r="B104" s="36" t="s">
        <v>89</v>
      </c>
      <c r="C104" s="37" t="s">
        <v>107</v>
      </c>
      <c r="D104" s="38">
        <v>1000</v>
      </c>
      <c r="E104" s="38">
        <v>1000</v>
      </c>
      <c r="F104" s="39">
        <v>1000</v>
      </c>
      <c r="G104" s="22"/>
    </row>
    <row r="105" spans="1:7" ht="15">
      <c r="A105" s="51" t="s">
        <v>90</v>
      </c>
      <c r="B105" s="52"/>
      <c r="C105" s="53"/>
      <c r="D105" s="48">
        <f>D101+D96+D92+D88+D77+D74+D59+D57+D55+D52+D45+D43+D40+D31+D27+D23+D17+D12+D9</f>
        <v>10240211</v>
      </c>
      <c r="E105" s="48">
        <f>E101+E96+E92+E88+E77+E74+E59+E57+E55+E52+E45+E43+E40+E31+E27+E23+E17+E12+E9</f>
        <v>11473189</v>
      </c>
      <c r="F105" s="48">
        <f>F101+F96+F92+F88+F77+F74+F59+F57+F55+F52+F45+F43+F40+F31+F27+F23+F17+F12+F9</f>
        <v>8841489</v>
      </c>
      <c r="G105" s="48">
        <f>G101+G96+G92+G88+G77+G74+G59+G57+G55+G52+G45+G43+G40+G31+G27+G23+G17+G12+G9</f>
        <v>2631700</v>
      </c>
    </row>
  </sheetData>
  <sheetProtection/>
  <mergeCells count="10">
    <mergeCell ref="F1:G1"/>
    <mergeCell ref="A4:G4"/>
    <mergeCell ref="E2:G2"/>
    <mergeCell ref="E3:G3"/>
    <mergeCell ref="A105:C105"/>
    <mergeCell ref="A6:A7"/>
    <mergeCell ref="B6:B7"/>
    <mergeCell ref="D6:D7"/>
    <mergeCell ref="E6:G6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2009-01-26T15:19:40Z</cp:lastPrinted>
  <dcterms:created xsi:type="dcterms:W3CDTF">2009-01-19T17:52:52Z</dcterms:created>
  <dcterms:modified xsi:type="dcterms:W3CDTF">2009-01-26T15:21:28Z</dcterms:modified>
  <cp:category/>
  <cp:version/>
  <cp:contentType/>
  <cp:contentStatus/>
</cp:coreProperties>
</file>