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limity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<sst xmlns="http://schemas.openxmlformats.org/spreadsheetml/2006/main" count="40" uniqueCount="37">
  <si>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L.p.</t>
  </si>
  <si>
    <t>Dział</t>
  </si>
  <si>
    <t>Jednostka organizacyjna realizująca program lub koordynująca wykonanie programu</t>
  </si>
  <si>
    <t>010</t>
  </si>
  <si>
    <t>01010</t>
  </si>
  <si>
    <t>Urząd Gminy              w Janowicach Wielkich</t>
  </si>
  <si>
    <t>Urząd Gminy             w Janowicach Wielkich</t>
  </si>
  <si>
    <t>1.</t>
  </si>
  <si>
    <t>2.</t>
  </si>
  <si>
    <t>3.</t>
  </si>
  <si>
    <t>900</t>
  </si>
  <si>
    <t>90001</t>
  </si>
  <si>
    <t>Planowane wydatki w zł</t>
  </si>
  <si>
    <t>2012 r.</t>
  </si>
  <si>
    <t>Nazwa zadania inwestycyjnego i okres realizacji</t>
  </si>
  <si>
    <t xml:space="preserve">Nakłady poniesione do końca 2009 r. </t>
  </si>
  <si>
    <t>Wartość kosztorysowa zadania</t>
  </si>
  <si>
    <t>Rozdz.</t>
  </si>
  <si>
    <t xml:space="preserve">2010 r.  </t>
  </si>
  <si>
    <t xml:space="preserve">2011 r. </t>
  </si>
  <si>
    <t>RAZEM z tego:</t>
  </si>
  <si>
    <t>a- środki wlasne</t>
  </si>
  <si>
    <t>b- środki Woj. F-uszu Ochr.Śr. i Gospodarki Wod.</t>
  </si>
  <si>
    <t>c- środki Unii Europejskiej</t>
  </si>
  <si>
    <t>a- środki własne</t>
  </si>
  <si>
    <t>b- środki Woj.. F-uszu Ochr. Środ. I Gosp. Wod.</t>
  </si>
  <si>
    <t>Budowa sieci  wodociągowej dla wsi Komarno, z tego:</t>
  </si>
  <si>
    <t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z tego:</t>
  </si>
  <si>
    <t>c- środki Unii Europejskiej -69,99%</t>
  </si>
  <si>
    <t xml:space="preserve">c- środki Unii Europejskiej </t>
  </si>
  <si>
    <r>
      <t>c- środki Unii Europejskiej -</t>
    </r>
    <r>
      <rPr>
        <sz val="8"/>
        <rFont val="Verdana"/>
        <family val="2"/>
      </rPr>
      <t xml:space="preserve"> 75 %</t>
    </r>
  </si>
  <si>
    <t>b- środki Woj. F-uszu Ochr. Środ. I Gosp. Wod.</t>
  </si>
  <si>
    <t>Urząd Gminy  w Janowicach Wielkich</t>
  </si>
  <si>
    <t>dotacja</t>
  </si>
  <si>
    <t>b- środki Woj. Funduszu Ochr. Środowiska i Gosp. Wod.               z tego: pożyczka</t>
  </si>
  <si>
    <t>budowa kanalizacji sanitarnej  w Komarnie, z tego:</t>
  </si>
  <si>
    <t xml:space="preserve">Załącznik nr 4 do uchwały Rady Gminy nr XLIII/180/2010 z dn. 19 lipca 2010 r. LIMITY WYDATKÓW INWESTYCYJNYCH                                NA LATA 2010 - 2012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</si>
</sst>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zcionka tekstu podstawowego"/>
      <family val="2"/>
    </font>
    <font>
      <sz val="8"/>
      <color indexed="8"/>
      <name val="Verdana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zcionka tekstu podstawowego"/>
      <family val="2"/>
    </font>
    <font>
      <sz val="8"/>
      <color rgb="FF000000"/>
      <name val="Verdana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6" fillId="33" borderId="14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33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4" fillId="6" borderId="15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44" fillId="6" borderId="14" xfId="0" applyNumberFormat="1" applyFont="1" applyFill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3" fontId="3" fillId="6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3" fontId="49" fillId="0" borderId="0" xfId="0" applyNumberFormat="1" applyFont="1" applyAlignment="1">
      <alignment/>
    </xf>
    <xf numFmtId="3" fontId="44" fillId="33" borderId="12" xfId="0" applyNumberFormat="1" applyFont="1" applyFill="1" applyBorder="1" applyAlignment="1">
      <alignment vertical="center"/>
    </xf>
    <xf numFmtId="3" fontId="45" fillId="33" borderId="12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44" fillId="33" borderId="14" xfId="0" applyNumberFormat="1" applyFont="1" applyFill="1" applyBorder="1" applyAlignment="1">
      <alignment vertical="center"/>
    </xf>
    <xf numFmtId="3" fontId="45" fillId="33" borderId="13" xfId="0" applyNumberFormat="1" applyFont="1" applyFill="1" applyBorder="1" applyAlignment="1">
      <alignment vertical="center"/>
    </xf>
    <xf numFmtId="3" fontId="45" fillId="33" borderId="11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3" fontId="45" fillId="33" borderId="16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49" fillId="0" borderId="0" xfId="0" applyFont="1" applyAlignment="1">
      <alignment horizontal="left"/>
    </xf>
    <xf numFmtId="0" fontId="51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/>
    </xf>
    <xf numFmtId="0" fontId="46" fillId="6" borderId="13" xfId="0" applyFont="1" applyFill="1" applyBorder="1" applyAlignment="1">
      <alignment horizontal="center"/>
    </xf>
    <xf numFmtId="0" fontId="46" fillId="6" borderId="1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zoomScalePageLayoutView="0" workbookViewId="0" topLeftCell="A1">
      <selection activeCell="I3" sqref="I3"/>
    </sheetView>
  </sheetViews>
  <sheetFormatPr defaultColWidth="8.796875" defaultRowHeight="14.25"/>
  <cols>
    <col min="1" max="1" width="4.09765625" style="0" customWidth="1"/>
    <col min="2" max="2" width="4.3984375" style="0" customWidth="1"/>
    <col min="3" max="3" width="6.5" style="0" customWidth="1"/>
    <col min="4" max="4" width="29.5" style="0" customWidth="1"/>
    <col min="5" max="5" width="13.69921875" style="0" customWidth="1"/>
    <col min="6" max="6" width="10.8984375" style="0" customWidth="1"/>
    <col min="7" max="7" width="12.8984375" style="0" customWidth="1"/>
    <col min="8" max="8" width="13.19921875" style="0" customWidth="1"/>
    <col min="9" max="9" width="11.8984375" style="0" customWidth="1"/>
    <col min="10" max="10" width="17" style="0" customWidth="1"/>
  </cols>
  <sheetData>
    <row r="1" spans="1:10" ht="28.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customHeight="1">
      <c r="A2" s="46" t="s">
        <v>0</v>
      </c>
      <c r="B2" s="46" t="s">
        <v>1</v>
      </c>
      <c r="C2" s="46" t="s">
        <v>17</v>
      </c>
      <c r="D2" s="48" t="s">
        <v>14</v>
      </c>
      <c r="E2" s="48" t="s">
        <v>16</v>
      </c>
      <c r="F2" s="48" t="s">
        <v>15</v>
      </c>
      <c r="G2" s="66" t="s">
        <v>12</v>
      </c>
      <c r="H2" s="67"/>
      <c r="I2" s="67"/>
      <c r="J2" s="48" t="s">
        <v>2</v>
      </c>
    </row>
    <row r="3" spans="1:10" ht="51.75" customHeight="1">
      <c r="A3" s="47"/>
      <c r="B3" s="47"/>
      <c r="C3" s="47"/>
      <c r="D3" s="49"/>
      <c r="E3" s="49"/>
      <c r="F3" s="49"/>
      <c r="G3" s="12" t="s">
        <v>18</v>
      </c>
      <c r="H3" s="13" t="s">
        <v>19</v>
      </c>
      <c r="I3" s="2" t="s">
        <v>13</v>
      </c>
      <c r="J3" s="49"/>
    </row>
    <row r="4" spans="1:10" ht="10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11</v>
      </c>
    </row>
    <row r="5" spans="1:10" ht="32.25" customHeight="1">
      <c r="A5" s="14" t="s">
        <v>7</v>
      </c>
      <c r="B5" s="7" t="s">
        <v>3</v>
      </c>
      <c r="C5" s="7" t="s">
        <v>4</v>
      </c>
      <c r="D5" s="3" t="s">
        <v>26</v>
      </c>
      <c r="E5" s="24">
        <f>G5+H5+I5+F5</f>
        <v>7526609.800000001</v>
      </c>
      <c r="F5" s="24">
        <f>F6+F7+F8</f>
        <v>162422</v>
      </c>
      <c r="G5" s="31">
        <f>SUM(G6:G8)</f>
        <v>1108900</v>
      </c>
      <c r="H5" s="31">
        <f>SUM(H6:H8)</f>
        <v>6255287.800000001</v>
      </c>
      <c r="I5" s="32"/>
      <c r="J5" s="63" t="s">
        <v>32</v>
      </c>
    </row>
    <row r="6" spans="1:10" ht="15.75" customHeight="1">
      <c r="A6" s="15"/>
      <c r="B6" s="8"/>
      <c r="C6" s="8"/>
      <c r="D6" s="4" t="s">
        <v>24</v>
      </c>
      <c r="E6" s="24">
        <f aca="true" t="shared" si="0" ref="E6:E19">G6+H6+I6+F6</f>
        <v>3760380.22</v>
      </c>
      <c r="F6" s="25">
        <v>65383</v>
      </c>
      <c r="G6" s="33">
        <v>787330</v>
      </c>
      <c r="H6" s="33">
        <v>2907667.22</v>
      </c>
      <c r="I6" s="34"/>
      <c r="J6" s="64"/>
    </row>
    <row r="7" spans="1:10" ht="24.75" customHeight="1">
      <c r="A7" s="15"/>
      <c r="B7" s="8"/>
      <c r="C7" s="8"/>
      <c r="D7" s="4" t="s">
        <v>31</v>
      </c>
      <c r="E7" s="24"/>
      <c r="F7" s="5"/>
      <c r="G7" s="33"/>
      <c r="H7" s="33"/>
      <c r="I7" s="34"/>
      <c r="J7" s="64"/>
    </row>
    <row r="8" spans="1:10" ht="17.25" customHeight="1">
      <c r="A8" s="15"/>
      <c r="B8" s="8"/>
      <c r="C8" s="8"/>
      <c r="D8" s="4" t="s">
        <v>30</v>
      </c>
      <c r="E8" s="24">
        <f t="shared" si="0"/>
        <v>3766229.58</v>
      </c>
      <c r="F8" s="25">
        <v>97039</v>
      </c>
      <c r="G8" s="25">
        <v>321570</v>
      </c>
      <c r="H8" s="25">
        <v>3347620.58</v>
      </c>
      <c r="I8" s="34"/>
      <c r="J8" s="65"/>
    </row>
    <row r="9" spans="1:10" ht="26.25" customHeight="1">
      <c r="A9" s="40" t="s">
        <v>8</v>
      </c>
      <c r="B9" s="53" t="s">
        <v>10</v>
      </c>
      <c r="C9" s="53" t="s">
        <v>11</v>
      </c>
      <c r="D9" s="3" t="s">
        <v>35</v>
      </c>
      <c r="E9" s="24">
        <f>E10+E11</f>
        <v>8227557</v>
      </c>
      <c r="F9" s="23">
        <f>F10+F11</f>
        <v>68888</v>
      </c>
      <c r="G9" s="35">
        <f>G10+G11</f>
        <v>2229900</v>
      </c>
      <c r="H9" s="35">
        <f>H10+H11+H12</f>
        <v>5928769</v>
      </c>
      <c r="I9" s="33"/>
      <c r="J9" s="50" t="s">
        <v>5</v>
      </c>
    </row>
    <row r="10" spans="1:10" ht="16.5" customHeight="1">
      <c r="A10" s="41"/>
      <c r="B10" s="54"/>
      <c r="C10" s="54"/>
      <c r="D10" s="4" t="s">
        <v>24</v>
      </c>
      <c r="E10" s="24">
        <f t="shared" si="0"/>
        <v>4240404</v>
      </c>
      <c r="F10" s="22">
        <v>68888</v>
      </c>
      <c r="G10" s="36">
        <v>1508589</v>
      </c>
      <c r="H10" s="36">
        <v>2662927</v>
      </c>
      <c r="I10" s="37"/>
      <c r="J10" s="51"/>
    </row>
    <row r="11" spans="1:10" ht="41.25" customHeight="1">
      <c r="A11" s="41"/>
      <c r="B11" s="54"/>
      <c r="C11" s="54"/>
      <c r="D11" s="43" t="s">
        <v>34</v>
      </c>
      <c r="E11" s="56">
        <f>G11+H11+H12</f>
        <v>3987153</v>
      </c>
      <c r="F11" s="58"/>
      <c r="G11" s="33">
        <v>721311</v>
      </c>
      <c r="H11" s="33">
        <v>1936842</v>
      </c>
      <c r="I11" s="37"/>
      <c r="J11" s="52"/>
    </row>
    <row r="12" spans="1:10" ht="16.5" customHeight="1">
      <c r="A12" s="42"/>
      <c r="B12" s="55"/>
      <c r="C12" s="55"/>
      <c r="D12" s="3" t="s">
        <v>33</v>
      </c>
      <c r="E12" s="57"/>
      <c r="F12" s="59"/>
      <c r="G12" s="32"/>
      <c r="H12" s="32">
        <v>1329000</v>
      </c>
      <c r="I12" s="39"/>
      <c r="J12" s="38"/>
    </row>
    <row r="13" spans="1:11" ht="106.5" customHeight="1">
      <c r="A13" s="14" t="s">
        <v>9</v>
      </c>
      <c r="B13" s="9">
        <v>921</v>
      </c>
      <c r="C13" s="9">
        <v>92120</v>
      </c>
      <c r="D13" s="17" t="s">
        <v>27</v>
      </c>
      <c r="E13" s="24">
        <f t="shared" si="0"/>
        <v>1712000.3900000001</v>
      </c>
      <c r="F13" s="24">
        <v>35410</v>
      </c>
      <c r="G13" s="31">
        <f>SUM(G14:G15)</f>
        <v>500102</v>
      </c>
      <c r="H13" s="31">
        <f>SUM(H14:H15)</f>
        <v>1138835.3900000001</v>
      </c>
      <c r="I13" s="31">
        <f>SUM(I14:I15)</f>
        <v>37653</v>
      </c>
      <c r="J13" s="50" t="s">
        <v>6</v>
      </c>
      <c r="K13" s="1"/>
    </row>
    <row r="14" spans="1:11" ht="14.25">
      <c r="A14" s="15"/>
      <c r="B14" s="10"/>
      <c r="C14" s="10"/>
      <c r="D14" s="4" t="s">
        <v>24</v>
      </c>
      <c r="E14" s="24">
        <f t="shared" si="0"/>
        <v>595467.64</v>
      </c>
      <c r="F14" s="25">
        <v>11330.64</v>
      </c>
      <c r="G14" s="25">
        <v>225949</v>
      </c>
      <c r="H14" s="25">
        <v>341765</v>
      </c>
      <c r="I14" s="25">
        <v>16423</v>
      </c>
      <c r="J14" s="51"/>
      <c r="K14" s="1"/>
    </row>
    <row r="15" spans="1:11" ht="14.25">
      <c r="A15" s="15"/>
      <c r="B15" s="10"/>
      <c r="C15" s="10"/>
      <c r="D15" s="4" t="s">
        <v>28</v>
      </c>
      <c r="E15" s="24">
        <f t="shared" si="0"/>
        <v>1116532.3900000001</v>
      </c>
      <c r="F15" s="25">
        <v>24079</v>
      </c>
      <c r="G15" s="25">
        <v>274153</v>
      </c>
      <c r="H15" s="25">
        <v>797070.39</v>
      </c>
      <c r="I15" s="25">
        <v>21230</v>
      </c>
      <c r="J15" s="52"/>
      <c r="K15" s="1"/>
    </row>
    <row r="16" spans="1:10" ht="21" customHeight="1">
      <c r="A16" s="11"/>
      <c r="B16" s="11"/>
      <c r="C16" s="11"/>
      <c r="D16" s="21" t="s">
        <v>20</v>
      </c>
      <c r="E16" s="28">
        <f t="shared" si="0"/>
        <v>17466167.19</v>
      </c>
      <c r="F16" s="26">
        <f>SUM(F5+F9+F13)</f>
        <v>266720</v>
      </c>
      <c r="G16" s="26">
        <f>SUM(G5+G9+G13)</f>
        <v>3838902</v>
      </c>
      <c r="H16" s="26">
        <f>SUM(H5+H9+H13)</f>
        <v>13322892.190000001</v>
      </c>
      <c r="I16" s="26">
        <f>SUM(I5+I9+I13)</f>
        <v>37653</v>
      </c>
      <c r="J16" s="60"/>
    </row>
    <row r="17" spans="1:10" ht="14.25">
      <c r="A17" s="16"/>
      <c r="B17" s="16"/>
      <c r="C17" s="16"/>
      <c r="D17" s="4" t="s">
        <v>24</v>
      </c>
      <c r="E17" s="29">
        <f t="shared" si="0"/>
        <v>8596251.860000001</v>
      </c>
      <c r="F17" s="27">
        <f>F6+F10+F14</f>
        <v>145601.64</v>
      </c>
      <c r="G17" s="27">
        <f>G6+G10+G14</f>
        <v>2521868</v>
      </c>
      <c r="H17" s="27">
        <f>H6+H10+H14</f>
        <v>5912359.220000001</v>
      </c>
      <c r="I17" s="27">
        <f>I6+I10+I14</f>
        <v>16423</v>
      </c>
      <c r="J17" s="61"/>
    </row>
    <row r="18" spans="1:10" ht="22.5">
      <c r="A18" s="16"/>
      <c r="B18" s="16"/>
      <c r="C18" s="16"/>
      <c r="D18" s="4" t="s">
        <v>25</v>
      </c>
      <c r="E18" s="29">
        <f>E11</f>
        <v>3987153</v>
      </c>
      <c r="F18" s="27"/>
      <c r="G18" s="27">
        <f>G11</f>
        <v>721311</v>
      </c>
      <c r="H18" s="27">
        <f>H11+H12</f>
        <v>3265842</v>
      </c>
      <c r="I18" s="27"/>
      <c r="J18" s="61"/>
    </row>
    <row r="19" spans="1:10" ht="14.25">
      <c r="A19" s="16"/>
      <c r="B19" s="16"/>
      <c r="C19" s="16"/>
      <c r="D19" s="4" t="s">
        <v>29</v>
      </c>
      <c r="E19" s="25">
        <f t="shared" si="0"/>
        <v>4882761.970000001</v>
      </c>
      <c r="F19" s="27">
        <f>F8+F15</f>
        <v>121118</v>
      </c>
      <c r="G19" s="27">
        <f>G8+G15</f>
        <v>595723</v>
      </c>
      <c r="H19" s="27">
        <f>H8+H15</f>
        <v>4144690.97</v>
      </c>
      <c r="I19" s="27">
        <f>I8+I15</f>
        <v>21230</v>
      </c>
      <c r="J19" s="62"/>
    </row>
    <row r="20" spans="3:5" ht="11.25" customHeight="1">
      <c r="C20" s="19" t="s">
        <v>21</v>
      </c>
      <c r="D20" s="19"/>
      <c r="E20" s="30"/>
    </row>
    <row r="21" spans="3:5" ht="14.25">
      <c r="C21" s="20" t="s">
        <v>22</v>
      </c>
      <c r="D21" s="20"/>
      <c r="E21" s="19"/>
    </row>
    <row r="22" spans="3:5" ht="14.25">
      <c r="C22" s="44" t="s">
        <v>23</v>
      </c>
      <c r="D22" s="44"/>
      <c r="E22" s="19"/>
    </row>
    <row r="23" spans="3:4" ht="14.25">
      <c r="C23" s="18"/>
      <c r="D23" s="18"/>
    </row>
  </sheetData>
  <sheetProtection/>
  <mergeCells count="18">
    <mergeCell ref="E11:E12"/>
    <mergeCell ref="F11:F12"/>
    <mergeCell ref="J16:J19"/>
    <mergeCell ref="F2:F3"/>
    <mergeCell ref="J5:J8"/>
    <mergeCell ref="J9:J11"/>
    <mergeCell ref="G2:I2"/>
    <mergeCell ref="J2:J3"/>
    <mergeCell ref="C22:D22"/>
    <mergeCell ref="A1:J1"/>
    <mergeCell ref="A2:A3"/>
    <mergeCell ref="B2:B3"/>
    <mergeCell ref="C2:C3"/>
    <mergeCell ref="D2:D3"/>
    <mergeCell ref="E2:E3"/>
    <mergeCell ref="J13:J15"/>
    <mergeCell ref="C9:C12"/>
    <mergeCell ref="B9:B12"/>
  </mergeCells>
  <printOptions/>
  <pageMargins left="0.4" right="0.28" top="0.41" bottom="0.3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2010-07-19T12:14:57Z</cp:lastPrinted>
  <dcterms:created xsi:type="dcterms:W3CDTF">2009-11-24T01:46:20Z</dcterms:created>
  <dcterms:modified xsi:type="dcterms:W3CDTF">2010-07-19T12:15:01Z</dcterms:modified>
  <cp:category/>
  <cp:version/>
  <cp:contentType/>
  <cp:contentStatus/>
</cp:coreProperties>
</file>